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Labour\Data\Tabellen Resultaten AKO 2020\"/>
    </mc:Choice>
  </mc:AlternateContent>
  <bookViews>
    <workbookView xWindow="0" yWindow="0" windowWidth="28800" windowHeight="14130"/>
  </bookViews>
  <sheets>
    <sheet name="By age group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3" i="1" l="1"/>
  <c r="G123" i="1"/>
  <c r="F123" i="1"/>
  <c r="E123" i="1"/>
  <c r="G121" i="1"/>
  <c r="F121" i="1"/>
  <c r="E121" i="1"/>
  <c r="G119" i="1"/>
  <c r="F119" i="1"/>
  <c r="E119" i="1"/>
  <c r="J117" i="1"/>
  <c r="J115" i="1"/>
  <c r="H113" i="1"/>
  <c r="H119" i="1" s="1"/>
  <c r="F113" i="1"/>
  <c r="E113" i="1"/>
  <c r="J112" i="1"/>
  <c r="J111" i="1"/>
  <c r="H102" i="1"/>
  <c r="G102" i="1"/>
  <c r="F102" i="1"/>
  <c r="E102" i="1"/>
  <c r="G100" i="1"/>
  <c r="F100" i="1"/>
  <c r="E100" i="1"/>
  <c r="G98" i="1"/>
  <c r="F98" i="1"/>
  <c r="E98" i="1"/>
  <c r="J96" i="1"/>
  <c r="J94" i="1"/>
  <c r="H92" i="1"/>
  <c r="H100" i="1" s="1"/>
  <c r="E92" i="1"/>
  <c r="J91" i="1"/>
  <c r="J90" i="1"/>
  <c r="H81" i="1"/>
  <c r="G81" i="1"/>
  <c r="F81" i="1"/>
  <c r="E81" i="1"/>
  <c r="G79" i="1"/>
  <c r="E79" i="1"/>
  <c r="H77" i="1"/>
  <c r="G77" i="1"/>
  <c r="E77" i="1"/>
  <c r="J75" i="1"/>
  <c r="J73" i="1"/>
  <c r="H71" i="1"/>
  <c r="H79" i="1" s="1"/>
  <c r="F71" i="1"/>
  <c r="F77" i="1" s="1"/>
  <c r="E71" i="1"/>
  <c r="J70" i="1"/>
  <c r="J69" i="1"/>
  <c r="H60" i="1"/>
  <c r="G60" i="1"/>
  <c r="F60" i="1"/>
  <c r="E60" i="1"/>
  <c r="H58" i="1"/>
  <c r="G58" i="1"/>
  <c r="E58" i="1"/>
  <c r="H56" i="1"/>
  <c r="G56" i="1"/>
  <c r="E56" i="1"/>
  <c r="J54" i="1"/>
  <c r="J52" i="1"/>
  <c r="H50" i="1"/>
  <c r="J50" i="1" s="1"/>
  <c r="F50" i="1"/>
  <c r="F58" i="1" s="1"/>
  <c r="E50" i="1"/>
  <c r="J49" i="1"/>
  <c r="J48" i="1"/>
  <c r="H40" i="1"/>
  <c r="G40" i="1"/>
  <c r="F40" i="1"/>
  <c r="E40" i="1"/>
  <c r="G38" i="1"/>
  <c r="E38" i="1"/>
  <c r="H36" i="1"/>
  <c r="G36" i="1"/>
  <c r="E36" i="1"/>
  <c r="J34" i="1"/>
  <c r="J32" i="1"/>
  <c r="H30" i="1"/>
  <c r="H38" i="1" s="1"/>
  <c r="F30" i="1"/>
  <c r="F36" i="1" s="1"/>
  <c r="E30" i="1"/>
  <c r="J29" i="1"/>
  <c r="J28" i="1"/>
  <c r="H17" i="1"/>
  <c r="G17" i="1"/>
  <c r="F17" i="1"/>
  <c r="E17" i="1"/>
  <c r="H15" i="1"/>
  <c r="H13" i="1"/>
  <c r="F13" i="1"/>
  <c r="E13" i="1"/>
  <c r="J11" i="1"/>
  <c r="J9" i="1"/>
  <c r="H7" i="1"/>
  <c r="J7" i="1" s="1"/>
  <c r="G7" i="1"/>
  <c r="G15" i="1" s="1"/>
  <c r="F7" i="1"/>
  <c r="F15" i="1" s="1"/>
  <c r="E7" i="1"/>
  <c r="E15" i="1" s="1"/>
  <c r="J6" i="1"/>
  <c r="J5" i="1"/>
  <c r="J30" i="1" l="1"/>
  <c r="F56" i="1"/>
  <c r="J71" i="1"/>
  <c r="F79" i="1"/>
  <c r="F38" i="1"/>
  <c r="G13" i="1"/>
  <c r="H98" i="1"/>
  <c r="H121" i="1"/>
  <c r="J113" i="1"/>
  <c r="J92" i="1"/>
</calcChain>
</file>

<file path=xl/sharedStrings.xml><?xml version="1.0" encoding="utf-8"?>
<sst xmlns="http://schemas.openxmlformats.org/spreadsheetml/2006/main" count="120" uniqueCount="32">
  <si>
    <t>15–24 years</t>
  </si>
  <si>
    <t>Sept. – Oct.</t>
  </si>
  <si>
    <t xml:space="preserve">Sept. – Oct. </t>
  </si>
  <si>
    <t>Mutaties</t>
  </si>
  <si>
    <t>Employed population</t>
  </si>
  <si>
    <t>Unemployed population</t>
  </si>
  <si>
    <t xml:space="preserve">Labour force </t>
  </si>
  <si>
    <t>Economically not active population</t>
  </si>
  <si>
    <t>Population 15–24 years</t>
  </si>
  <si>
    <t>Participation rate (%)</t>
  </si>
  <si>
    <t>Unemployment rate (%)</t>
  </si>
  <si>
    <t>Employment/population 15–24 years (%)</t>
  </si>
  <si>
    <t>Youth unemployment/total unemployment</t>
  </si>
  <si>
    <t>* Percentage points</t>
  </si>
  <si>
    <t>Source: Labour Force Survey 2020</t>
  </si>
  <si>
    <t>25–34 years</t>
  </si>
  <si>
    <t>Population 25–34 years</t>
  </si>
  <si>
    <t>Employment/population 25–34 years (%)</t>
  </si>
  <si>
    <t>35–44 years</t>
  </si>
  <si>
    <t>Population 35–44 years</t>
  </si>
  <si>
    <t>Employment/population 35–44 years (%)</t>
  </si>
  <si>
    <t>Labour force of Curaçao, September – October 2014-2020</t>
  </si>
  <si>
    <t>45–54 years</t>
  </si>
  <si>
    <t>Population 45–54 years</t>
  </si>
  <si>
    <t>Employment/population 45-54 years (%)</t>
  </si>
  <si>
    <t>55–64 years</t>
  </si>
  <si>
    <t>Population 55–64 years</t>
  </si>
  <si>
    <t>Employment/population 55–64 years (%)</t>
  </si>
  <si>
    <t>65+ years</t>
  </si>
  <si>
    <t>Population 65+ years</t>
  </si>
  <si>
    <t>Employment/population 65+ years (%)</t>
  </si>
  <si>
    <t>Labour force of Curaçao, September – October 2014-2020, by age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</si>
</sst>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/>
    <xf numFmtId="3" fontId="3" fillId="0" borderId="0" xfId="0" applyNumberFormat="1" applyFont="1"/>
    <xf numFmtId="0" fontId="0" fillId="0" borderId="5" xfId="0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165" fontId="4" fillId="2" borderId="6" xfId="0" applyNumberFormat="1" applyFont="1" applyFill="1" applyBorder="1" applyProtection="1"/>
    <xf numFmtId="165" fontId="5" fillId="2" borderId="7" xfId="0" applyNumberFormat="1" applyFont="1" applyFill="1" applyBorder="1" applyProtection="1"/>
    <xf numFmtId="0" fontId="0" fillId="2" borderId="8" xfId="0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zoomScaleNormal="100" workbookViewId="0">
      <selection activeCell="O13" sqref="O13"/>
    </sheetView>
  </sheetViews>
  <sheetFormatPr defaultColWidth="9.1796875" defaultRowHeight="14.5" x14ac:dyDescent="0.35"/>
  <cols>
    <col min="1" max="1" width="40.7265625" style="7" customWidth="1"/>
    <col min="2" max="8" width="10.7265625" style="5" customWidth="1"/>
    <col min="9" max="16384" width="9.1796875" style="5"/>
  </cols>
  <sheetData>
    <row r="1" spans="1:10" ht="15.5" x14ac:dyDescent="0.35">
      <c r="A1" s="1" t="s">
        <v>31</v>
      </c>
      <c r="B1" s="2"/>
      <c r="C1" s="2"/>
      <c r="D1" s="2"/>
      <c r="E1" s="2"/>
      <c r="F1" s="2"/>
      <c r="G1" s="3"/>
      <c r="H1" s="4"/>
    </row>
    <row r="2" spans="1:10" s="7" customFormat="1" x14ac:dyDescent="0.35">
      <c r="A2" s="6"/>
      <c r="B2" s="20" t="s">
        <v>0</v>
      </c>
      <c r="C2" s="20"/>
      <c r="D2" s="20"/>
      <c r="E2" s="20"/>
      <c r="F2" s="20"/>
      <c r="H2" s="8"/>
    </row>
    <row r="3" spans="1:10" s="7" customFormat="1" x14ac:dyDescent="0.35">
      <c r="A3" s="6"/>
      <c r="B3" s="7" t="s">
        <v>1</v>
      </c>
      <c r="C3" s="7" t="s">
        <v>2</v>
      </c>
      <c r="D3" s="7" t="s">
        <v>2</v>
      </c>
      <c r="E3" s="7" t="s">
        <v>1</v>
      </c>
      <c r="F3" s="7" t="s">
        <v>1</v>
      </c>
      <c r="G3" s="7" t="s">
        <v>1</v>
      </c>
      <c r="H3" s="8" t="s">
        <v>1</v>
      </c>
      <c r="I3" s="9"/>
      <c r="J3" s="9" t="s">
        <v>3</v>
      </c>
    </row>
    <row r="4" spans="1:10" s="7" customFormat="1" x14ac:dyDescent="0.35">
      <c r="A4" s="6"/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8">
        <v>2020</v>
      </c>
      <c r="I4" s="9"/>
      <c r="J4" s="9"/>
    </row>
    <row r="5" spans="1:10" x14ac:dyDescent="0.35">
      <c r="A5" s="6" t="s">
        <v>4</v>
      </c>
      <c r="B5" s="10">
        <v>3181</v>
      </c>
      <c r="C5" s="10">
        <v>3880</v>
      </c>
      <c r="D5" s="10">
        <v>4450</v>
      </c>
      <c r="E5" s="10">
        <v>3815</v>
      </c>
      <c r="F5" s="10">
        <v>3818</v>
      </c>
      <c r="G5" s="10">
        <v>4121</v>
      </c>
      <c r="H5" s="11">
        <v>2902</v>
      </c>
      <c r="I5"/>
      <c r="J5" s="12">
        <f>H5-G5</f>
        <v>-1219</v>
      </c>
    </row>
    <row r="6" spans="1:10" x14ac:dyDescent="0.35">
      <c r="A6" s="6" t="s">
        <v>5</v>
      </c>
      <c r="B6" s="10">
        <v>1578</v>
      </c>
      <c r="C6" s="10">
        <v>1641</v>
      </c>
      <c r="D6" s="10">
        <v>2593</v>
      </c>
      <c r="E6" s="10">
        <v>1858</v>
      </c>
      <c r="F6" s="10">
        <v>1579</v>
      </c>
      <c r="G6" s="10">
        <v>2952</v>
      </c>
      <c r="H6" s="11">
        <v>2119</v>
      </c>
      <c r="I6"/>
      <c r="J6" s="12">
        <f>H6-G6</f>
        <v>-833</v>
      </c>
    </row>
    <row r="7" spans="1:10" x14ac:dyDescent="0.35">
      <c r="A7" s="6" t="s">
        <v>6</v>
      </c>
      <c r="B7" s="10">
        <v>4759</v>
      </c>
      <c r="C7" s="10">
        <v>5521</v>
      </c>
      <c r="D7" s="10">
        <v>7043</v>
      </c>
      <c r="E7" s="10">
        <f>E6+E5</f>
        <v>5673</v>
      </c>
      <c r="F7" s="10">
        <f>F6+F5</f>
        <v>5397</v>
      </c>
      <c r="G7" s="10">
        <f>G5+G6</f>
        <v>7073</v>
      </c>
      <c r="H7" s="11">
        <f>H5+H6</f>
        <v>5021</v>
      </c>
      <c r="I7"/>
      <c r="J7" s="12">
        <f>H7-G7</f>
        <v>-2052</v>
      </c>
    </row>
    <row r="8" spans="1:10" x14ac:dyDescent="0.35">
      <c r="A8" s="6"/>
      <c r="H8" s="11"/>
      <c r="I8"/>
      <c r="J8" s="12"/>
    </row>
    <row r="9" spans="1:10" x14ac:dyDescent="0.35">
      <c r="A9" s="6" t="s">
        <v>7</v>
      </c>
      <c r="B9" s="10">
        <v>14290</v>
      </c>
      <c r="C9" s="10">
        <v>13698</v>
      </c>
      <c r="D9" s="10">
        <v>12171</v>
      </c>
      <c r="E9" s="10">
        <v>13093</v>
      </c>
      <c r="F9" s="10">
        <v>12409</v>
      </c>
      <c r="G9" s="10">
        <v>10193</v>
      </c>
      <c r="H9" s="11">
        <v>11658</v>
      </c>
      <c r="I9"/>
      <c r="J9" s="12">
        <f>H9-G9</f>
        <v>1465</v>
      </c>
    </row>
    <row r="10" spans="1:10" x14ac:dyDescent="0.35">
      <c r="A10" s="6"/>
      <c r="H10" s="11"/>
      <c r="I10"/>
      <c r="J10" s="12"/>
    </row>
    <row r="11" spans="1:10" x14ac:dyDescent="0.35">
      <c r="A11" s="6" t="s">
        <v>8</v>
      </c>
      <c r="B11" s="10">
        <v>19049</v>
      </c>
      <c r="C11" s="10">
        <v>19219</v>
      </c>
      <c r="D11" s="10">
        <v>19215</v>
      </c>
      <c r="E11" s="10">
        <v>18807</v>
      </c>
      <c r="F11" s="10">
        <v>18016</v>
      </c>
      <c r="G11" s="10">
        <v>17300</v>
      </c>
      <c r="H11" s="11">
        <v>16680</v>
      </c>
      <c r="I11" s="13"/>
      <c r="J11" s="12">
        <f>H11-G11</f>
        <v>-620</v>
      </c>
    </row>
    <row r="12" spans="1:10" x14ac:dyDescent="0.35">
      <c r="A12" s="6"/>
      <c r="H12" s="14"/>
      <c r="J12" s="12"/>
    </row>
    <row r="13" spans="1:10" x14ac:dyDescent="0.35">
      <c r="A13" s="6" t="s">
        <v>9</v>
      </c>
      <c r="B13" s="5">
        <v>25</v>
      </c>
      <c r="C13" s="5">
        <v>28.7</v>
      </c>
      <c r="D13" s="5">
        <v>36.700000000000003</v>
      </c>
      <c r="E13" s="5">
        <f>ROUND((E7/E11)*100,1)</f>
        <v>30.2</v>
      </c>
      <c r="F13" s="5">
        <f>ROUND((F7/F11)*100,1)</f>
        <v>30</v>
      </c>
      <c r="G13" s="15">
        <f>(G7/G11)*100</f>
        <v>40.884393063583815</v>
      </c>
      <c r="H13" s="16">
        <f>H7/H11*100</f>
        <v>30.101918465227818</v>
      </c>
      <c r="I13" s="13"/>
      <c r="J13" s="12"/>
    </row>
    <row r="14" spans="1:10" x14ac:dyDescent="0.35">
      <c r="A14" s="6"/>
      <c r="G14" s="15"/>
      <c r="H14" s="14"/>
    </row>
    <row r="15" spans="1:10" x14ac:dyDescent="0.35">
      <c r="A15" s="6" t="s">
        <v>10</v>
      </c>
      <c r="B15" s="5">
        <v>33.200000000000003</v>
      </c>
      <c r="C15" s="5">
        <v>29.7</v>
      </c>
      <c r="D15" s="5">
        <v>36.799999999999997</v>
      </c>
      <c r="E15" s="5">
        <f>ROUND((E6/E7)*100,1)</f>
        <v>32.799999999999997</v>
      </c>
      <c r="F15" s="5">
        <f>ROUND((F6/F7)*100,1)</f>
        <v>29.3</v>
      </c>
      <c r="G15" s="15">
        <f>(G6/G7)*100</f>
        <v>41.736179838823695</v>
      </c>
      <c r="H15" s="16">
        <f>H6/H7*100</f>
        <v>42.202748456482773</v>
      </c>
    </row>
    <row r="16" spans="1:10" x14ac:dyDescent="0.35">
      <c r="A16" s="6"/>
      <c r="G16" s="15"/>
      <c r="H16" s="14"/>
    </row>
    <row r="17" spans="1:10" x14ac:dyDescent="0.35">
      <c r="A17" s="6" t="s">
        <v>11</v>
      </c>
      <c r="B17" s="5">
        <v>16.7</v>
      </c>
      <c r="C17" s="5">
        <v>20.2</v>
      </c>
      <c r="D17" s="5">
        <v>23.2</v>
      </c>
      <c r="E17" s="5">
        <f>ROUND((E5/E11)*100,1)</f>
        <v>20.3</v>
      </c>
      <c r="F17" s="5">
        <f>ROUND((F5/F11)*100,1)</f>
        <v>21.2</v>
      </c>
      <c r="G17" s="15">
        <f>(G5/G11)*100</f>
        <v>23.820809248554912</v>
      </c>
      <c r="H17" s="16">
        <f>H5/H11*100</f>
        <v>17.398081534772185</v>
      </c>
    </row>
    <row r="18" spans="1:10" x14ac:dyDescent="0.35">
      <c r="A18" s="6"/>
      <c r="H18" s="14"/>
    </row>
    <row r="19" spans="1:10" x14ac:dyDescent="0.35">
      <c r="A19" s="6" t="s">
        <v>12</v>
      </c>
      <c r="B19" s="5">
        <v>2.6</v>
      </c>
      <c r="C19" s="5">
        <v>2.5</v>
      </c>
      <c r="D19" s="5">
        <v>2.8</v>
      </c>
      <c r="E19" s="5">
        <v>2.2999999999999998</v>
      </c>
      <c r="F19" s="5">
        <v>2.2000000000000002</v>
      </c>
      <c r="G19" s="5">
        <v>2.4</v>
      </c>
      <c r="H19" s="16">
        <v>2.2000000000000002</v>
      </c>
    </row>
    <row r="20" spans="1:10" x14ac:dyDescent="0.35">
      <c r="A20" s="6" t="s">
        <v>13</v>
      </c>
      <c r="H20" s="14"/>
    </row>
    <row r="21" spans="1:10" ht="16" thickBot="1" x14ac:dyDescent="0.4">
      <c r="A21" s="17" t="s">
        <v>14</v>
      </c>
      <c r="B21" s="18"/>
      <c r="C21" s="18"/>
      <c r="D21" s="18"/>
      <c r="E21" s="18"/>
      <c r="F21" s="18"/>
      <c r="G21" s="18"/>
      <c r="H21" s="19"/>
    </row>
    <row r="23" spans="1:10" ht="15" thickBot="1" x14ac:dyDescent="0.4"/>
    <row r="24" spans="1:10" ht="15.5" x14ac:dyDescent="0.35">
      <c r="A24" s="1" t="s">
        <v>31</v>
      </c>
      <c r="B24" s="2"/>
      <c r="C24" s="2"/>
      <c r="D24" s="2"/>
      <c r="E24" s="2"/>
      <c r="F24" s="2"/>
      <c r="G24" s="3"/>
      <c r="H24" s="4"/>
    </row>
    <row r="25" spans="1:10" x14ac:dyDescent="0.35">
      <c r="A25" s="6"/>
      <c r="B25" s="20" t="s">
        <v>15</v>
      </c>
      <c r="C25" s="20"/>
      <c r="D25" s="20"/>
      <c r="E25" s="20"/>
      <c r="F25" s="20"/>
      <c r="H25" s="14"/>
    </row>
    <row r="26" spans="1:10" s="7" customFormat="1" x14ac:dyDescent="0.35">
      <c r="A26" s="6"/>
      <c r="B26" s="7" t="s">
        <v>2</v>
      </c>
      <c r="C26" s="7" t="s">
        <v>2</v>
      </c>
      <c r="D26" s="7" t="s">
        <v>2</v>
      </c>
      <c r="E26" s="7" t="s">
        <v>2</v>
      </c>
      <c r="F26" s="7" t="s">
        <v>1</v>
      </c>
      <c r="G26" s="7" t="s">
        <v>1</v>
      </c>
      <c r="H26" s="8" t="s">
        <v>1</v>
      </c>
      <c r="I26" s="9"/>
      <c r="J26" s="9" t="s">
        <v>3</v>
      </c>
    </row>
    <row r="27" spans="1:10" s="7" customFormat="1" x14ac:dyDescent="0.35">
      <c r="A27" s="6"/>
      <c r="B27" s="7">
        <v>2014</v>
      </c>
      <c r="C27" s="7">
        <v>2015</v>
      </c>
      <c r="D27" s="7">
        <v>2016</v>
      </c>
      <c r="E27" s="7">
        <v>2017</v>
      </c>
      <c r="F27" s="7">
        <v>2018</v>
      </c>
      <c r="G27" s="7">
        <v>2019</v>
      </c>
      <c r="H27" s="8">
        <v>2020</v>
      </c>
      <c r="I27" s="9"/>
      <c r="J27" s="9"/>
    </row>
    <row r="28" spans="1:10" x14ac:dyDescent="0.35">
      <c r="A28" s="6" t="s">
        <v>4</v>
      </c>
      <c r="B28" s="10">
        <v>12166</v>
      </c>
      <c r="C28" s="10">
        <v>13082</v>
      </c>
      <c r="D28" s="10">
        <v>13298</v>
      </c>
      <c r="E28" s="10">
        <v>12894</v>
      </c>
      <c r="F28" s="10">
        <v>12485</v>
      </c>
      <c r="G28" s="10">
        <v>12578</v>
      </c>
      <c r="H28" s="11">
        <v>10568</v>
      </c>
      <c r="I28"/>
      <c r="J28" s="12">
        <f>H28-G28</f>
        <v>-2010</v>
      </c>
    </row>
    <row r="29" spans="1:10" x14ac:dyDescent="0.35">
      <c r="A29" s="6" t="s">
        <v>5</v>
      </c>
      <c r="B29" s="10">
        <v>2215</v>
      </c>
      <c r="C29" s="10">
        <v>2095</v>
      </c>
      <c r="D29" s="10">
        <v>2298</v>
      </c>
      <c r="E29" s="10">
        <v>2976</v>
      </c>
      <c r="F29" s="10">
        <v>2764</v>
      </c>
      <c r="G29" s="10">
        <v>2433</v>
      </c>
      <c r="H29" s="11">
        <v>3376</v>
      </c>
      <c r="I29"/>
      <c r="J29" s="12">
        <f>H29-G29</f>
        <v>943</v>
      </c>
    </row>
    <row r="30" spans="1:10" x14ac:dyDescent="0.35">
      <c r="A30" s="6" t="s">
        <v>6</v>
      </c>
      <c r="B30" s="10">
        <v>14381</v>
      </c>
      <c r="C30" s="10">
        <v>15177</v>
      </c>
      <c r="D30" s="10">
        <v>15596</v>
      </c>
      <c r="E30" s="10">
        <f>E28+E29</f>
        <v>15870</v>
      </c>
      <c r="F30" s="10">
        <f>F28+F29</f>
        <v>15249</v>
      </c>
      <c r="G30" s="10">
        <v>15011</v>
      </c>
      <c r="H30" s="11">
        <f>H28+H29</f>
        <v>13944</v>
      </c>
      <c r="I30"/>
      <c r="J30" s="12">
        <f>H30-G30</f>
        <v>-1067</v>
      </c>
    </row>
    <row r="31" spans="1:10" x14ac:dyDescent="0.35">
      <c r="A31" s="6"/>
      <c r="H31" s="11"/>
      <c r="I31"/>
      <c r="J31" s="12"/>
    </row>
    <row r="32" spans="1:10" x14ac:dyDescent="0.35">
      <c r="A32" s="6" t="s">
        <v>7</v>
      </c>
      <c r="B32" s="10">
        <v>2468</v>
      </c>
      <c r="C32" s="10">
        <v>2369</v>
      </c>
      <c r="D32" s="10">
        <v>2439</v>
      </c>
      <c r="E32" s="10">
        <v>2464</v>
      </c>
      <c r="F32" s="10">
        <v>2617</v>
      </c>
      <c r="G32" s="10">
        <v>2414</v>
      </c>
      <c r="H32" s="11">
        <v>2866</v>
      </c>
      <c r="I32"/>
      <c r="J32" s="12">
        <f>H32-G32</f>
        <v>452</v>
      </c>
    </row>
    <row r="33" spans="1:10" x14ac:dyDescent="0.35">
      <c r="A33" s="6"/>
      <c r="H33" s="11"/>
      <c r="I33"/>
      <c r="J33" s="12"/>
    </row>
    <row r="34" spans="1:10" x14ac:dyDescent="0.35">
      <c r="A34" s="6" t="s">
        <v>16</v>
      </c>
      <c r="B34" s="10">
        <v>16849</v>
      </c>
      <c r="C34" s="10">
        <v>17546</v>
      </c>
      <c r="D34" s="10">
        <v>18035</v>
      </c>
      <c r="E34" s="10">
        <v>18334</v>
      </c>
      <c r="F34" s="10">
        <v>18161</v>
      </c>
      <c r="G34" s="10">
        <v>17600</v>
      </c>
      <c r="H34" s="11">
        <v>16810</v>
      </c>
      <c r="I34" s="13"/>
      <c r="J34" s="12">
        <f>H34-G34</f>
        <v>-790</v>
      </c>
    </row>
    <row r="35" spans="1:10" x14ac:dyDescent="0.35">
      <c r="A35" s="6"/>
      <c r="H35" s="14"/>
    </row>
    <row r="36" spans="1:10" x14ac:dyDescent="0.35">
      <c r="A36" s="6" t="s">
        <v>9</v>
      </c>
      <c r="B36" s="5">
        <v>85.4</v>
      </c>
      <c r="C36" s="5">
        <v>86.5</v>
      </c>
      <c r="D36" s="5">
        <v>86.5</v>
      </c>
      <c r="E36" s="5">
        <f>ROUND((E30/E34)*100,1)</f>
        <v>86.6</v>
      </c>
      <c r="F36" s="5">
        <f>ROUND((F30/F34)*100,1)</f>
        <v>84</v>
      </c>
      <c r="G36" s="15">
        <f>(G30/G34)*100</f>
        <v>85.289772727272734</v>
      </c>
      <c r="H36" s="16">
        <f>H30/H34*100</f>
        <v>82.950624628197502</v>
      </c>
    </row>
    <row r="37" spans="1:10" x14ac:dyDescent="0.35">
      <c r="A37" s="6"/>
      <c r="G37" s="15"/>
      <c r="H37" s="14"/>
    </row>
    <row r="38" spans="1:10" x14ac:dyDescent="0.35">
      <c r="A38" s="6" t="s">
        <v>10</v>
      </c>
      <c r="B38" s="5">
        <v>15.4</v>
      </c>
      <c r="C38" s="5">
        <v>13.8</v>
      </c>
      <c r="D38" s="5">
        <v>14.7</v>
      </c>
      <c r="E38" s="5">
        <f>ROUND((E29/E30)*100,1)</f>
        <v>18.8</v>
      </c>
      <c r="F38" s="5">
        <f>ROUND((F29/F30)*100,1)</f>
        <v>18.100000000000001</v>
      </c>
      <c r="G38" s="15">
        <f>(G29/G30)*100</f>
        <v>16.208114049696889</v>
      </c>
      <c r="H38" s="16">
        <f>H29/H30*100</f>
        <v>24.211130235226623</v>
      </c>
    </row>
    <row r="39" spans="1:10" x14ac:dyDescent="0.35">
      <c r="A39" s="6"/>
      <c r="G39" s="15"/>
      <c r="H39" s="14"/>
    </row>
    <row r="40" spans="1:10" x14ac:dyDescent="0.35">
      <c r="A40" s="6" t="s">
        <v>17</v>
      </c>
      <c r="B40" s="5">
        <v>72.2</v>
      </c>
      <c r="C40" s="5">
        <v>74.599999999999994</v>
      </c>
      <c r="D40" s="5">
        <v>73.7</v>
      </c>
      <c r="E40" s="5">
        <f>ROUND((E28/E34)*100,1)</f>
        <v>70.3</v>
      </c>
      <c r="F40" s="5">
        <f>ROUND((F28/F34)*100,1)</f>
        <v>68.7</v>
      </c>
      <c r="G40" s="15">
        <f>(G28/G34)*100</f>
        <v>71.465909090909079</v>
      </c>
      <c r="H40" s="16">
        <f>H28/H34*100</f>
        <v>62.86734086853064</v>
      </c>
    </row>
    <row r="41" spans="1:10" ht="16" thickBot="1" x14ac:dyDescent="0.4">
      <c r="A41" s="17" t="s">
        <v>14</v>
      </c>
      <c r="B41" s="18"/>
      <c r="C41" s="18"/>
      <c r="D41" s="18"/>
      <c r="E41" s="18"/>
      <c r="F41" s="18"/>
      <c r="G41" s="18"/>
      <c r="H41" s="19"/>
    </row>
    <row r="43" spans="1:10" ht="15" thickBot="1" x14ac:dyDescent="0.4"/>
    <row r="44" spans="1:10" ht="15.5" x14ac:dyDescent="0.35">
      <c r="A44" s="1" t="s">
        <v>31</v>
      </c>
      <c r="B44" s="2"/>
      <c r="C44" s="2"/>
      <c r="D44" s="2"/>
      <c r="E44" s="2"/>
      <c r="F44" s="2"/>
      <c r="G44" s="3"/>
      <c r="H44" s="4"/>
    </row>
    <row r="45" spans="1:10" x14ac:dyDescent="0.35">
      <c r="A45" s="6"/>
      <c r="B45" s="20" t="s">
        <v>18</v>
      </c>
      <c r="C45" s="20"/>
      <c r="D45" s="20"/>
      <c r="E45" s="20"/>
      <c r="F45" s="20"/>
      <c r="H45" s="14"/>
    </row>
    <row r="46" spans="1:10" s="7" customFormat="1" x14ac:dyDescent="0.35">
      <c r="A46" s="6"/>
      <c r="B46" s="7" t="s">
        <v>2</v>
      </c>
      <c r="C46" s="7" t="s">
        <v>2</v>
      </c>
      <c r="D46" s="7" t="s">
        <v>2</v>
      </c>
      <c r="E46" s="7" t="s">
        <v>2</v>
      </c>
      <c r="F46" s="7" t="s">
        <v>1</v>
      </c>
      <c r="G46" s="7" t="s">
        <v>1</v>
      </c>
      <c r="H46" s="8" t="s">
        <v>1</v>
      </c>
      <c r="I46" s="9"/>
      <c r="J46" s="9" t="s">
        <v>3</v>
      </c>
    </row>
    <row r="47" spans="1:10" s="7" customFormat="1" x14ac:dyDescent="0.35">
      <c r="A47" s="6"/>
      <c r="B47" s="7">
        <v>2014</v>
      </c>
      <c r="C47" s="7">
        <v>2015</v>
      </c>
      <c r="D47" s="7">
        <v>2016</v>
      </c>
      <c r="E47" s="7">
        <v>2017</v>
      </c>
      <c r="F47" s="7">
        <v>2018</v>
      </c>
      <c r="G47" s="7">
        <v>2019</v>
      </c>
      <c r="H47" s="8">
        <v>2020</v>
      </c>
      <c r="I47" s="9"/>
      <c r="J47" s="9"/>
    </row>
    <row r="48" spans="1:10" x14ac:dyDescent="0.35">
      <c r="A48" s="6" t="s">
        <v>4</v>
      </c>
      <c r="B48" s="10">
        <v>14966</v>
      </c>
      <c r="C48" s="10">
        <v>14636</v>
      </c>
      <c r="D48" s="10">
        <v>14871</v>
      </c>
      <c r="E48" s="10">
        <v>14703</v>
      </c>
      <c r="F48" s="10">
        <v>13859</v>
      </c>
      <c r="G48" s="10">
        <v>13861</v>
      </c>
      <c r="H48" s="11">
        <v>13454</v>
      </c>
      <c r="I48"/>
      <c r="J48" s="12">
        <f>H48-G48</f>
        <v>-407</v>
      </c>
    </row>
    <row r="49" spans="1:10" x14ac:dyDescent="0.35">
      <c r="A49" s="6" t="s">
        <v>5</v>
      </c>
      <c r="B49" s="10">
        <v>2260</v>
      </c>
      <c r="C49" s="10">
        <v>1619</v>
      </c>
      <c r="D49" s="10">
        <v>1837</v>
      </c>
      <c r="E49" s="10">
        <v>1906</v>
      </c>
      <c r="F49" s="10">
        <v>1950</v>
      </c>
      <c r="G49" s="10">
        <v>2633</v>
      </c>
      <c r="H49" s="11">
        <v>2912</v>
      </c>
      <c r="I49"/>
      <c r="J49" s="12">
        <f>H49-G49</f>
        <v>279</v>
      </c>
    </row>
    <row r="50" spans="1:10" x14ac:dyDescent="0.35">
      <c r="A50" s="6" t="s">
        <v>6</v>
      </c>
      <c r="B50" s="10">
        <v>17226</v>
      </c>
      <c r="C50" s="10">
        <v>16255</v>
      </c>
      <c r="D50" s="10">
        <v>16708</v>
      </c>
      <c r="E50" s="10">
        <f>E49+E48</f>
        <v>16609</v>
      </c>
      <c r="F50" s="10">
        <f>F49+F48</f>
        <v>15809</v>
      </c>
      <c r="G50" s="10">
        <v>16494</v>
      </c>
      <c r="H50" s="11">
        <f>H48+H49</f>
        <v>16366</v>
      </c>
      <c r="I50"/>
      <c r="J50" s="12">
        <f>H50-G50</f>
        <v>-128</v>
      </c>
    </row>
    <row r="51" spans="1:10" x14ac:dyDescent="0.35">
      <c r="A51" s="6"/>
      <c r="H51" s="11"/>
      <c r="I51"/>
      <c r="J51" s="12"/>
    </row>
    <row r="52" spans="1:10" x14ac:dyDescent="0.35">
      <c r="A52" s="6" t="s">
        <v>7</v>
      </c>
      <c r="B52" s="10">
        <v>2513</v>
      </c>
      <c r="C52" s="10">
        <v>3336</v>
      </c>
      <c r="D52" s="10">
        <v>2601</v>
      </c>
      <c r="E52" s="10">
        <v>2502</v>
      </c>
      <c r="F52" s="10">
        <v>2830</v>
      </c>
      <c r="G52" s="10">
        <v>1802</v>
      </c>
      <c r="H52" s="11">
        <v>1603</v>
      </c>
      <c r="I52"/>
      <c r="J52" s="12">
        <f>H52-G52</f>
        <v>-199</v>
      </c>
    </row>
    <row r="53" spans="1:10" x14ac:dyDescent="0.35">
      <c r="A53" s="6"/>
      <c r="H53" s="11"/>
      <c r="I53"/>
      <c r="J53" s="12"/>
    </row>
    <row r="54" spans="1:10" x14ac:dyDescent="0.35">
      <c r="A54" s="6" t="s">
        <v>19</v>
      </c>
      <c r="B54" s="10">
        <v>19739</v>
      </c>
      <c r="C54" s="10">
        <v>19592</v>
      </c>
      <c r="D54" s="10">
        <v>19309</v>
      </c>
      <c r="E54" s="10">
        <v>19111</v>
      </c>
      <c r="F54" s="10">
        <v>18738</v>
      </c>
      <c r="G54" s="10">
        <v>18336</v>
      </c>
      <c r="H54" s="11">
        <v>17968</v>
      </c>
      <c r="I54" s="13"/>
      <c r="J54" s="12">
        <f>H54-G54</f>
        <v>-368</v>
      </c>
    </row>
    <row r="55" spans="1:10" x14ac:dyDescent="0.35">
      <c r="A55" s="6"/>
      <c r="H55" s="14"/>
    </row>
    <row r="56" spans="1:10" x14ac:dyDescent="0.35">
      <c r="A56" s="6" t="s">
        <v>9</v>
      </c>
      <c r="B56" s="5">
        <v>87.3</v>
      </c>
      <c r="C56" s="5">
        <v>83</v>
      </c>
      <c r="D56" s="5">
        <v>86.5</v>
      </c>
      <c r="E56" s="5">
        <f>ROUND((E50/E54)*100,1)</f>
        <v>86.9</v>
      </c>
      <c r="F56" s="5">
        <f>ROUND((F50/F54)*100,1)</f>
        <v>84.4</v>
      </c>
      <c r="G56" s="15">
        <f>(G50/G54)*100</f>
        <v>89.954188481675388</v>
      </c>
      <c r="H56" s="16">
        <f>H50/H54*100</f>
        <v>91.084149599287628</v>
      </c>
    </row>
    <row r="57" spans="1:10" x14ac:dyDescent="0.35">
      <c r="A57" s="6"/>
      <c r="G57" s="15"/>
      <c r="H57" s="14"/>
    </row>
    <row r="58" spans="1:10" x14ac:dyDescent="0.35">
      <c r="A58" s="6" t="s">
        <v>10</v>
      </c>
      <c r="B58" s="5">
        <v>13.1</v>
      </c>
      <c r="C58" s="5">
        <v>10</v>
      </c>
      <c r="D58" s="5">
        <v>11</v>
      </c>
      <c r="E58" s="5">
        <f>ROUND((E49/E50)*100,1)</f>
        <v>11.5</v>
      </c>
      <c r="F58" s="5">
        <f>ROUND((F49/F50)*100,1)</f>
        <v>12.3</v>
      </c>
      <c r="G58" s="15">
        <f>(G49/G50)*100</f>
        <v>15.963380623256942</v>
      </c>
      <c r="H58" s="16">
        <f>H49/H50*100</f>
        <v>17.792985457656115</v>
      </c>
    </row>
    <row r="59" spans="1:10" x14ac:dyDescent="0.35">
      <c r="A59" s="6"/>
      <c r="G59" s="15"/>
      <c r="H59" s="14"/>
    </row>
    <row r="60" spans="1:10" x14ac:dyDescent="0.35">
      <c r="A60" s="6" t="s">
        <v>20</v>
      </c>
      <c r="B60" s="5">
        <v>75.8</v>
      </c>
      <c r="C60" s="5">
        <v>74.7</v>
      </c>
      <c r="D60" s="5">
        <v>77</v>
      </c>
      <c r="E60" s="5">
        <f>ROUND((E48/E54)*100,1)</f>
        <v>76.900000000000006</v>
      </c>
      <c r="F60" s="5">
        <f>ROUND((F48/F54)*100,1)</f>
        <v>74</v>
      </c>
      <c r="G60" s="15">
        <f>(G48/G54)*100</f>
        <v>75.594458987783597</v>
      </c>
      <c r="H60" s="16">
        <f>H48/H54*100</f>
        <v>74.877560106856635</v>
      </c>
    </row>
    <row r="61" spans="1:10" x14ac:dyDescent="0.35">
      <c r="A61" s="6" t="s">
        <v>13</v>
      </c>
      <c r="H61" s="14"/>
    </row>
    <row r="62" spans="1:10" ht="16" thickBot="1" x14ac:dyDescent="0.4">
      <c r="A62" s="17" t="s">
        <v>14</v>
      </c>
      <c r="B62" s="18"/>
      <c r="C62" s="18"/>
      <c r="D62" s="18"/>
      <c r="E62" s="18"/>
      <c r="F62" s="18"/>
      <c r="G62" s="18"/>
      <c r="H62" s="19"/>
    </row>
    <row r="64" spans="1:10" ht="15" thickBot="1" x14ac:dyDescent="0.4"/>
    <row r="65" spans="1:10" ht="15.5" x14ac:dyDescent="0.35">
      <c r="A65" s="1" t="s">
        <v>21</v>
      </c>
      <c r="B65" s="2"/>
      <c r="C65" s="2"/>
      <c r="D65" s="2"/>
      <c r="E65" s="2"/>
      <c r="F65" s="2"/>
      <c r="G65" s="3"/>
      <c r="H65" s="4"/>
    </row>
    <row r="66" spans="1:10" x14ac:dyDescent="0.35">
      <c r="A66" s="6"/>
      <c r="B66" s="20" t="s">
        <v>22</v>
      </c>
      <c r="C66" s="20"/>
      <c r="D66" s="20"/>
      <c r="E66" s="20"/>
      <c r="F66" s="20"/>
      <c r="H66" s="14"/>
    </row>
    <row r="67" spans="1:10" s="7" customFormat="1" x14ac:dyDescent="0.35">
      <c r="A67" s="6"/>
      <c r="B67" s="7" t="s">
        <v>2</v>
      </c>
      <c r="C67" s="7" t="s">
        <v>2</v>
      </c>
      <c r="D67" s="7" t="s">
        <v>2</v>
      </c>
      <c r="E67" s="7" t="s">
        <v>2</v>
      </c>
      <c r="F67" s="7" t="s">
        <v>1</v>
      </c>
      <c r="G67" s="7" t="s">
        <v>1</v>
      </c>
      <c r="H67" s="8" t="s">
        <v>1</v>
      </c>
      <c r="I67" s="9"/>
      <c r="J67" s="9" t="s">
        <v>3</v>
      </c>
    </row>
    <row r="68" spans="1:10" s="7" customFormat="1" x14ac:dyDescent="0.35">
      <c r="A68" s="6"/>
      <c r="B68" s="7">
        <v>2014</v>
      </c>
      <c r="C68" s="7">
        <v>2015</v>
      </c>
      <c r="D68" s="7">
        <v>2016</v>
      </c>
      <c r="E68" s="7">
        <v>2017</v>
      </c>
      <c r="F68" s="7">
        <v>2018</v>
      </c>
      <c r="G68" s="7">
        <v>2019</v>
      </c>
      <c r="H68" s="8">
        <v>2020</v>
      </c>
      <c r="I68" s="9"/>
      <c r="J68" s="9"/>
    </row>
    <row r="69" spans="1:10" x14ac:dyDescent="0.35">
      <c r="A69" s="6" t="s">
        <v>4</v>
      </c>
      <c r="B69" s="10">
        <v>17618</v>
      </c>
      <c r="C69" s="10">
        <v>17938</v>
      </c>
      <c r="D69" s="10">
        <v>18690</v>
      </c>
      <c r="E69" s="10">
        <v>17952</v>
      </c>
      <c r="F69" s="10">
        <v>17424</v>
      </c>
      <c r="G69" s="10">
        <v>16558</v>
      </c>
      <c r="H69" s="11">
        <v>15289</v>
      </c>
      <c r="I69"/>
      <c r="J69" s="12">
        <f>H69-G69</f>
        <v>-1269</v>
      </c>
    </row>
    <row r="70" spans="1:10" x14ac:dyDescent="0.35">
      <c r="A70" s="6" t="s">
        <v>5</v>
      </c>
      <c r="B70" s="10">
        <v>1718</v>
      </c>
      <c r="C70" s="10">
        <v>1931</v>
      </c>
      <c r="D70" s="10">
        <v>2179</v>
      </c>
      <c r="E70" s="10">
        <v>2332</v>
      </c>
      <c r="F70" s="10">
        <v>1914</v>
      </c>
      <c r="G70" s="10">
        <v>2627</v>
      </c>
      <c r="H70" s="11">
        <v>2340</v>
      </c>
      <c r="I70"/>
      <c r="J70" s="12">
        <f>H70-G70</f>
        <v>-287</v>
      </c>
    </row>
    <row r="71" spans="1:10" x14ac:dyDescent="0.35">
      <c r="A71" s="6" t="s">
        <v>6</v>
      </c>
      <c r="B71" s="10">
        <v>19336</v>
      </c>
      <c r="C71" s="10">
        <v>19869</v>
      </c>
      <c r="D71" s="10">
        <v>20869</v>
      </c>
      <c r="E71" s="10">
        <f>E69+E70</f>
        <v>20284</v>
      </c>
      <c r="F71" s="10">
        <f>F69+F70</f>
        <v>19338</v>
      </c>
      <c r="G71" s="10">
        <v>19185</v>
      </c>
      <c r="H71" s="11">
        <f>H69+H70</f>
        <v>17629</v>
      </c>
      <c r="I71"/>
      <c r="J71" s="12">
        <f>H71-G71</f>
        <v>-1556</v>
      </c>
    </row>
    <row r="72" spans="1:10" x14ac:dyDescent="0.35">
      <c r="A72" s="6"/>
      <c r="H72" s="11"/>
      <c r="I72"/>
      <c r="J72" s="12"/>
    </row>
    <row r="73" spans="1:10" x14ac:dyDescent="0.35">
      <c r="A73" s="6" t="s">
        <v>7</v>
      </c>
      <c r="B73" s="10">
        <v>5088</v>
      </c>
      <c r="C73" s="10">
        <v>4447</v>
      </c>
      <c r="D73" s="10">
        <v>3413</v>
      </c>
      <c r="E73" s="10">
        <v>3858</v>
      </c>
      <c r="F73" s="10">
        <v>4228</v>
      </c>
      <c r="G73" s="10">
        <v>3772</v>
      </c>
      <c r="H73" s="11">
        <v>4098</v>
      </c>
      <c r="I73"/>
      <c r="J73" s="12">
        <f>H73-G73</f>
        <v>326</v>
      </c>
    </row>
    <row r="74" spans="1:10" x14ac:dyDescent="0.35">
      <c r="A74" s="6"/>
      <c r="H74" s="11"/>
      <c r="I74"/>
      <c r="J74" s="12"/>
    </row>
    <row r="75" spans="1:10" x14ac:dyDescent="0.35">
      <c r="A75" s="6" t="s">
        <v>23</v>
      </c>
      <c r="B75" s="10">
        <v>24424</v>
      </c>
      <c r="C75" s="10">
        <v>24316</v>
      </c>
      <c r="D75" s="10">
        <v>24282</v>
      </c>
      <c r="E75" s="10">
        <v>24142</v>
      </c>
      <c r="F75" s="10">
        <v>23991</v>
      </c>
      <c r="G75" s="10">
        <v>23162</v>
      </c>
      <c r="H75" s="11">
        <v>21726</v>
      </c>
      <c r="I75" s="13"/>
      <c r="J75" s="12">
        <f>H75-G75</f>
        <v>-1436</v>
      </c>
    </row>
    <row r="76" spans="1:10" x14ac:dyDescent="0.35">
      <c r="A76" s="6"/>
      <c r="H76" s="14"/>
    </row>
    <row r="77" spans="1:10" x14ac:dyDescent="0.35">
      <c r="A77" s="6" t="s">
        <v>9</v>
      </c>
      <c r="B77" s="5">
        <v>79.2</v>
      </c>
      <c r="C77" s="5">
        <v>81.7</v>
      </c>
      <c r="D77" s="5">
        <v>85.9</v>
      </c>
      <c r="E77" s="5">
        <f>ROUND((E71/E75)*100,1)</f>
        <v>84</v>
      </c>
      <c r="F77" s="5">
        <f>ROUND((F71/F75)*100,1)</f>
        <v>80.599999999999994</v>
      </c>
      <c r="G77" s="15">
        <f>(G71/G75)*100</f>
        <v>82.829634746567649</v>
      </c>
      <c r="H77" s="16">
        <f>H71/H75*100</f>
        <v>81.14241001564946</v>
      </c>
    </row>
    <row r="78" spans="1:10" x14ac:dyDescent="0.35">
      <c r="A78" s="6"/>
      <c r="G78" s="15"/>
      <c r="H78" s="14"/>
    </row>
    <row r="79" spans="1:10" x14ac:dyDescent="0.35">
      <c r="A79" s="6" t="s">
        <v>10</v>
      </c>
      <c r="B79" s="5">
        <v>8.9</v>
      </c>
      <c r="C79" s="5">
        <v>9.6999999999999993</v>
      </c>
      <c r="D79" s="5">
        <v>10.4</v>
      </c>
      <c r="E79" s="5">
        <f>ROUND((E70/E71)*100,1)</f>
        <v>11.5</v>
      </c>
      <c r="F79" s="5">
        <f>ROUND((F70/F71)*100,1)</f>
        <v>9.9</v>
      </c>
      <c r="G79" s="15">
        <f>(G70/G71)*100</f>
        <v>13.692989314568674</v>
      </c>
      <c r="H79" s="16">
        <f>H70/H71*100</f>
        <v>13.273583300243915</v>
      </c>
    </row>
    <row r="80" spans="1:10" x14ac:dyDescent="0.35">
      <c r="A80" s="6"/>
      <c r="G80" s="15"/>
      <c r="H80" s="14"/>
    </row>
    <row r="81" spans="1:10" x14ac:dyDescent="0.35">
      <c r="A81" s="6" t="s">
        <v>24</v>
      </c>
      <c r="B81" s="5">
        <v>72.099999999999994</v>
      </c>
      <c r="C81" s="5">
        <v>73.8</v>
      </c>
      <c r="D81" s="5">
        <v>77</v>
      </c>
      <c r="E81" s="5">
        <f>ROUND((E69/E75)*100,1)</f>
        <v>74.400000000000006</v>
      </c>
      <c r="F81" s="5">
        <f>ROUND((F69/F75)*100,1)</f>
        <v>72.599999999999994</v>
      </c>
      <c r="G81" s="15">
        <f>(G69/G75)*100</f>
        <v>71.487781711423878</v>
      </c>
      <c r="H81" s="16">
        <f>H69/H75*100</f>
        <v>70.37190463039677</v>
      </c>
    </row>
    <row r="82" spans="1:10" x14ac:dyDescent="0.35">
      <c r="A82" s="6" t="s">
        <v>13</v>
      </c>
      <c r="H82" s="14"/>
    </row>
    <row r="83" spans="1:10" ht="16" thickBot="1" x14ac:dyDescent="0.4">
      <c r="A83" s="17" t="s">
        <v>14</v>
      </c>
      <c r="B83" s="18"/>
      <c r="C83" s="18"/>
      <c r="D83" s="18"/>
      <c r="E83" s="18"/>
      <c r="F83" s="18"/>
      <c r="G83" s="18"/>
      <c r="H83" s="19"/>
    </row>
    <row r="85" spans="1:10" ht="15" thickBot="1" x14ac:dyDescent="0.4"/>
    <row r="86" spans="1:10" ht="15.5" x14ac:dyDescent="0.35">
      <c r="A86" s="1" t="s">
        <v>21</v>
      </c>
      <c r="B86" s="2"/>
      <c r="C86" s="2"/>
      <c r="D86" s="2"/>
      <c r="E86" s="2"/>
      <c r="F86" s="2"/>
      <c r="G86" s="3"/>
      <c r="H86" s="4"/>
    </row>
    <row r="87" spans="1:10" x14ac:dyDescent="0.35">
      <c r="A87" s="6"/>
      <c r="B87" s="20" t="s">
        <v>25</v>
      </c>
      <c r="C87" s="20"/>
      <c r="D87" s="20"/>
      <c r="E87" s="20"/>
      <c r="F87" s="20"/>
      <c r="H87" s="14"/>
    </row>
    <row r="88" spans="1:10" s="7" customFormat="1" x14ac:dyDescent="0.35">
      <c r="A88" s="6"/>
      <c r="B88" s="7" t="s">
        <v>2</v>
      </c>
      <c r="C88" s="7" t="s">
        <v>2</v>
      </c>
      <c r="D88" s="7" t="s">
        <v>2</v>
      </c>
      <c r="E88" s="7" t="s">
        <v>2</v>
      </c>
      <c r="F88" s="7" t="s">
        <v>1</v>
      </c>
      <c r="G88" s="7" t="s">
        <v>1</v>
      </c>
      <c r="H88" s="8" t="s">
        <v>1</v>
      </c>
      <c r="I88" s="9"/>
      <c r="J88" s="9" t="s">
        <v>3</v>
      </c>
    </row>
    <row r="89" spans="1:10" s="7" customFormat="1" x14ac:dyDescent="0.35">
      <c r="A89" s="6"/>
      <c r="B89" s="7">
        <v>2014</v>
      </c>
      <c r="C89" s="7">
        <v>2015</v>
      </c>
      <c r="D89" s="7">
        <v>2016</v>
      </c>
      <c r="E89" s="7">
        <v>2017</v>
      </c>
      <c r="F89" s="7">
        <v>2018</v>
      </c>
      <c r="G89" s="7">
        <v>2019</v>
      </c>
      <c r="H89" s="8">
        <v>2020</v>
      </c>
      <c r="I89" s="9"/>
      <c r="J89" s="9"/>
    </row>
    <row r="90" spans="1:10" x14ac:dyDescent="0.35">
      <c r="A90" s="6" t="s">
        <v>4</v>
      </c>
      <c r="B90" s="10">
        <v>9630</v>
      </c>
      <c r="C90" s="10">
        <v>10507</v>
      </c>
      <c r="D90" s="10">
        <v>11422</v>
      </c>
      <c r="E90" s="10">
        <v>11070</v>
      </c>
      <c r="F90" s="10">
        <v>11555</v>
      </c>
      <c r="G90" s="10">
        <v>12267</v>
      </c>
      <c r="H90" s="11">
        <v>12902</v>
      </c>
      <c r="I90"/>
      <c r="J90" s="12">
        <f>H90-G90</f>
        <v>635</v>
      </c>
    </row>
    <row r="91" spans="1:10" x14ac:dyDescent="0.35">
      <c r="A91" s="6" t="s">
        <v>5</v>
      </c>
      <c r="B91" s="5">
        <v>744</v>
      </c>
      <c r="C91" s="5">
        <v>760</v>
      </c>
      <c r="D91" s="5">
        <v>866</v>
      </c>
      <c r="E91" s="5">
        <v>1116</v>
      </c>
      <c r="F91" s="5">
        <v>1103</v>
      </c>
      <c r="G91" s="5">
        <v>2087</v>
      </c>
      <c r="H91" s="11">
        <v>2343</v>
      </c>
      <c r="I91"/>
      <c r="J91" s="12">
        <f>H91-G91</f>
        <v>256</v>
      </c>
    </row>
    <row r="92" spans="1:10" x14ac:dyDescent="0.35">
      <c r="A92" s="6" t="s">
        <v>6</v>
      </c>
      <c r="B92" s="10">
        <v>10374</v>
      </c>
      <c r="C92" s="10">
        <v>11267</v>
      </c>
      <c r="D92" s="10">
        <v>12288</v>
      </c>
      <c r="E92" s="10">
        <f>E90+E91</f>
        <v>12186</v>
      </c>
      <c r="F92" s="10">
        <v>9704</v>
      </c>
      <c r="G92" s="10">
        <v>14354</v>
      </c>
      <c r="H92" s="11">
        <f>H90+H91</f>
        <v>15245</v>
      </c>
      <c r="I92"/>
      <c r="J92" s="12">
        <f>H92-G92</f>
        <v>891</v>
      </c>
    </row>
    <row r="93" spans="1:10" x14ac:dyDescent="0.35">
      <c r="A93" s="6"/>
      <c r="H93" s="11"/>
      <c r="I93"/>
      <c r="J93" s="12"/>
    </row>
    <row r="94" spans="1:10" x14ac:dyDescent="0.35">
      <c r="A94" s="6" t="s">
        <v>7</v>
      </c>
      <c r="B94" s="10">
        <v>10522</v>
      </c>
      <c r="C94" s="10">
        <v>10220</v>
      </c>
      <c r="D94" s="10">
        <v>9802</v>
      </c>
      <c r="E94" s="10">
        <v>10528</v>
      </c>
      <c r="F94" s="10">
        <v>9792</v>
      </c>
      <c r="G94" s="10">
        <v>8544</v>
      </c>
      <c r="H94" s="11">
        <v>8434</v>
      </c>
      <c r="I94"/>
      <c r="J94" s="12">
        <f>H94-G94</f>
        <v>-110</v>
      </c>
    </row>
    <row r="95" spans="1:10" x14ac:dyDescent="0.35">
      <c r="A95" s="6"/>
      <c r="H95" s="11"/>
      <c r="I95"/>
      <c r="J95" s="12"/>
    </row>
    <row r="96" spans="1:10" x14ac:dyDescent="0.35">
      <c r="A96" s="6" t="s">
        <v>26</v>
      </c>
      <c r="B96" s="10">
        <v>20896</v>
      </c>
      <c r="C96" s="10">
        <v>21487</v>
      </c>
      <c r="D96" s="10">
        <v>22090</v>
      </c>
      <c r="E96" s="10">
        <v>22714</v>
      </c>
      <c r="F96" s="10">
        <v>22746</v>
      </c>
      <c r="G96" s="10">
        <v>23046</v>
      </c>
      <c r="H96" s="11">
        <v>23680</v>
      </c>
      <c r="I96" s="13"/>
      <c r="J96" s="12">
        <f>H96-G96</f>
        <v>634</v>
      </c>
    </row>
    <row r="97" spans="1:10" x14ac:dyDescent="0.35">
      <c r="A97" s="6"/>
      <c r="H97" s="14"/>
    </row>
    <row r="98" spans="1:10" x14ac:dyDescent="0.35">
      <c r="A98" s="6" t="s">
        <v>9</v>
      </c>
      <c r="B98" s="5">
        <v>49.6</v>
      </c>
      <c r="C98" s="5">
        <v>52.4</v>
      </c>
      <c r="D98" s="5">
        <v>55.6</v>
      </c>
      <c r="E98" s="5">
        <f>ROUND((E92/E96)*100,1)</f>
        <v>53.6</v>
      </c>
      <c r="F98" s="5">
        <f>ROUND((F92/F96)*100,1)</f>
        <v>42.7</v>
      </c>
      <c r="G98" s="15">
        <f>(G92/G96)*100</f>
        <v>62.284127397379152</v>
      </c>
      <c r="H98" s="16">
        <f>H92/H96*100</f>
        <v>64.379222972972968</v>
      </c>
    </row>
    <row r="99" spans="1:10" x14ac:dyDescent="0.35">
      <c r="A99" s="6"/>
      <c r="G99" s="15"/>
      <c r="H99" s="14"/>
    </row>
    <row r="100" spans="1:10" x14ac:dyDescent="0.35">
      <c r="A100" s="6" t="s">
        <v>10</v>
      </c>
      <c r="B100" s="5">
        <v>7.2</v>
      </c>
      <c r="C100" s="5">
        <v>6.7</v>
      </c>
      <c r="D100" s="5">
        <v>7</v>
      </c>
      <c r="E100" s="5">
        <f>ROUND((E91/E92)*100,1)</f>
        <v>9.1999999999999993</v>
      </c>
      <c r="F100" s="5">
        <f>ROUND((F91/F92)*100,1)</f>
        <v>11.4</v>
      </c>
      <c r="G100" s="15">
        <f>(G91/G92)*100</f>
        <v>14.53950118433886</v>
      </c>
      <c r="H100" s="16">
        <f>H91/H92*100</f>
        <v>15.368973433912759</v>
      </c>
    </row>
    <row r="101" spans="1:10" x14ac:dyDescent="0.35">
      <c r="A101" s="6"/>
      <c r="G101" s="15"/>
      <c r="H101" s="14"/>
    </row>
    <row r="102" spans="1:10" x14ac:dyDescent="0.35">
      <c r="A102" s="6" t="s">
        <v>27</v>
      </c>
      <c r="B102" s="5">
        <v>46.1</v>
      </c>
      <c r="C102" s="5">
        <v>48.9</v>
      </c>
      <c r="D102" s="5">
        <v>51.7</v>
      </c>
      <c r="E102" s="5">
        <f>ROUND((E90/E96)*100,1)</f>
        <v>48.7</v>
      </c>
      <c r="F102" s="5">
        <f>ROUND((F90/F96)*100,1)</f>
        <v>50.8</v>
      </c>
      <c r="G102" s="15">
        <f>(G90/G96)*100</f>
        <v>53.228325956782086</v>
      </c>
      <c r="H102" s="16">
        <f>H90/H96*100</f>
        <v>54.484797297297291</v>
      </c>
    </row>
    <row r="103" spans="1:10" x14ac:dyDescent="0.35">
      <c r="A103" s="6" t="s">
        <v>13</v>
      </c>
      <c r="H103" s="14"/>
    </row>
    <row r="104" spans="1:10" ht="16" thickBot="1" x14ac:dyDescent="0.4">
      <c r="A104" s="17" t="s">
        <v>14</v>
      </c>
      <c r="B104" s="18"/>
      <c r="C104" s="18"/>
      <c r="D104" s="18"/>
      <c r="E104" s="18"/>
      <c r="F104" s="18"/>
      <c r="G104" s="18"/>
      <c r="H104" s="19"/>
    </row>
    <row r="106" spans="1:10" ht="15" thickBot="1" x14ac:dyDescent="0.4"/>
    <row r="107" spans="1:10" ht="15.5" x14ac:dyDescent="0.35">
      <c r="A107" s="1" t="s">
        <v>21</v>
      </c>
      <c r="B107" s="2"/>
      <c r="C107" s="2"/>
      <c r="D107" s="2"/>
      <c r="E107" s="2"/>
      <c r="F107" s="2"/>
      <c r="G107" s="3"/>
      <c r="H107" s="4"/>
    </row>
    <row r="108" spans="1:10" x14ac:dyDescent="0.35">
      <c r="A108" s="6"/>
      <c r="B108" s="20" t="s">
        <v>28</v>
      </c>
      <c r="C108" s="20"/>
      <c r="D108" s="20"/>
      <c r="E108" s="20"/>
      <c r="F108" s="20"/>
      <c r="H108" s="14"/>
    </row>
    <row r="109" spans="1:10" s="7" customFormat="1" x14ac:dyDescent="0.35">
      <c r="A109" s="6"/>
      <c r="B109" s="7" t="s">
        <v>2</v>
      </c>
      <c r="C109" s="7" t="s">
        <v>2</v>
      </c>
      <c r="D109" s="7" t="s">
        <v>2</v>
      </c>
      <c r="E109" s="7" t="s">
        <v>2</v>
      </c>
      <c r="F109" s="7" t="s">
        <v>1</v>
      </c>
      <c r="G109" s="7" t="s">
        <v>1</v>
      </c>
      <c r="H109" s="8" t="s">
        <v>1</v>
      </c>
      <c r="I109" s="9"/>
      <c r="J109" s="9" t="s">
        <v>3</v>
      </c>
    </row>
    <row r="110" spans="1:10" s="7" customFormat="1" x14ac:dyDescent="0.35">
      <c r="A110" s="6"/>
      <c r="B110" s="7">
        <v>2014</v>
      </c>
      <c r="C110" s="7">
        <v>2015</v>
      </c>
      <c r="D110" s="7">
        <v>2016</v>
      </c>
      <c r="E110" s="7">
        <v>2017</v>
      </c>
      <c r="F110" s="7">
        <v>2018</v>
      </c>
      <c r="G110" s="7">
        <v>2019</v>
      </c>
      <c r="H110" s="8">
        <v>2020</v>
      </c>
      <c r="I110" s="9"/>
      <c r="J110" s="9"/>
    </row>
    <row r="111" spans="1:10" x14ac:dyDescent="0.35">
      <c r="A111" s="6" t="s">
        <v>4</v>
      </c>
      <c r="B111" s="10">
        <v>1734</v>
      </c>
      <c r="C111" s="10">
        <v>1780</v>
      </c>
      <c r="D111" s="10">
        <v>2386</v>
      </c>
      <c r="E111" s="10">
        <v>2400</v>
      </c>
      <c r="F111" s="10">
        <v>1587</v>
      </c>
      <c r="G111" s="10">
        <v>2162</v>
      </c>
      <c r="H111" s="11">
        <v>1935</v>
      </c>
      <c r="I111"/>
      <c r="J111" s="12">
        <f>H111-G111</f>
        <v>-227</v>
      </c>
    </row>
    <row r="112" spans="1:10" x14ac:dyDescent="0.35">
      <c r="A112" s="6" t="s">
        <v>5</v>
      </c>
      <c r="B112" s="5">
        <v>39</v>
      </c>
      <c r="C112" s="5">
        <v>152</v>
      </c>
      <c r="D112" s="5">
        <v>179</v>
      </c>
      <c r="E112" s="5">
        <v>125</v>
      </c>
      <c r="F112" s="5">
        <v>113</v>
      </c>
      <c r="G112" s="5">
        <v>259</v>
      </c>
      <c r="H112" s="11">
        <v>351</v>
      </c>
      <c r="I112"/>
      <c r="J112" s="12">
        <f>H112-G112</f>
        <v>92</v>
      </c>
    </row>
    <row r="113" spans="1:10" x14ac:dyDescent="0.35">
      <c r="A113" s="6" t="s">
        <v>6</v>
      </c>
      <c r="B113" s="10">
        <v>1773</v>
      </c>
      <c r="C113" s="10">
        <v>1932</v>
      </c>
      <c r="D113" s="10">
        <v>2565</v>
      </c>
      <c r="E113" s="10">
        <f>E111+E112</f>
        <v>2525</v>
      </c>
      <c r="F113" s="10">
        <f>F111+F112</f>
        <v>1700</v>
      </c>
      <c r="G113" s="10">
        <v>2421</v>
      </c>
      <c r="H113" s="11">
        <f>H111+H112</f>
        <v>2286</v>
      </c>
      <c r="I113"/>
      <c r="J113" s="12">
        <f>H113-G113</f>
        <v>-135</v>
      </c>
    </row>
    <row r="114" spans="1:10" x14ac:dyDescent="0.35">
      <c r="A114" s="6"/>
      <c r="H114" s="11"/>
      <c r="I114"/>
      <c r="J114" s="12"/>
    </row>
    <row r="115" spans="1:10" x14ac:dyDescent="0.35">
      <c r="A115" s="6" t="s">
        <v>7</v>
      </c>
      <c r="B115" s="10">
        <v>20991</v>
      </c>
      <c r="C115" s="10">
        <v>21598</v>
      </c>
      <c r="D115" s="10">
        <v>21843</v>
      </c>
      <c r="E115" s="10">
        <v>22425</v>
      </c>
      <c r="F115" s="10">
        <v>22325</v>
      </c>
      <c r="G115" s="10">
        <v>22989</v>
      </c>
      <c r="H115" s="11">
        <v>25903</v>
      </c>
      <c r="I115"/>
      <c r="J115" s="12">
        <f>H115-G115</f>
        <v>2914</v>
      </c>
    </row>
    <row r="116" spans="1:10" x14ac:dyDescent="0.35">
      <c r="A116" s="6"/>
      <c r="H116" s="11"/>
      <c r="I116"/>
      <c r="J116" s="12"/>
    </row>
    <row r="117" spans="1:10" x14ac:dyDescent="0.35">
      <c r="A117" s="6" t="s">
        <v>29</v>
      </c>
      <c r="B117" s="10">
        <v>22764</v>
      </c>
      <c r="C117" s="10">
        <v>23530</v>
      </c>
      <c r="D117" s="10">
        <v>24408</v>
      </c>
      <c r="E117" s="10">
        <v>24950</v>
      </c>
      <c r="F117" s="10">
        <v>24628</v>
      </c>
      <c r="G117" s="10">
        <v>25436</v>
      </c>
      <c r="H117" s="11">
        <v>28190</v>
      </c>
      <c r="I117" s="13"/>
      <c r="J117" s="12">
        <f>H117-G117</f>
        <v>2754</v>
      </c>
    </row>
    <row r="118" spans="1:10" x14ac:dyDescent="0.35">
      <c r="A118" s="6"/>
      <c r="H118" s="14"/>
    </row>
    <row r="119" spans="1:10" x14ac:dyDescent="0.35">
      <c r="A119" s="6" t="s">
        <v>9</v>
      </c>
      <c r="B119" s="5">
        <v>7.8</v>
      </c>
      <c r="C119" s="5">
        <v>8.1999999999999993</v>
      </c>
      <c r="D119" s="5">
        <v>10.5</v>
      </c>
      <c r="E119" s="5">
        <f>ROUND((E113/E117)*100,1)</f>
        <v>10.1</v>
      </c>
      <c r="F119" s="5">
        <f>ROUND((F113/F117)*100,1)</f>
        <v>6.9</v>
      </c>
      <c r="G119" s="15">
        <f>(G113/G117)*100</f>
        <v>9.518005975782355</v>
      </c>
      <c r="H119" s="16">
        <f>H113/H117*100</f>
        <v>8.1092586023412565</v>
      </c>
    </row>
    <row r="120" spans="1:10" x14ac:dyDescent="0.35">
      <c r="A120" s="6"/>
      <c r="G120" s="15"/>
      <c r="H120" s="14"/>
    </row>
    <row r="121" spans="1:10" x14ac:dyDescent="0.35">
      <c r="A121" s="6" t="s">
        <v>10</v>
      </c>
      <c r="B121" s="5">
        <v>2.2000000000000002</v>
      </c>
      <c r="C121" s="5">
        <v>7.9</v>
      </c>
      <c r="D121" s="5">
        <v>7</v>
      </c>
      <c r="E121" s="5">
        <f>ROUND((E112/E113)*100,1)</f>
        <v>5</v>
      </c>
      <c r="F121" s="5">
        <f>ROUND((F112/F113)*100,1)</f>
        <v>6.6</v>
      </c>
      <c r="G121" s="15">
        <f>(G112/G113)*100</f>
        <v>10.698058653448989</v>
      </c>
      <c r="H121" s="16">
        <f>H112/H113*100</f>
        <v>15.354330708661418</v>
      </c>
    </row>
    <row r="122" spans="1:10" x14ac:dyDescent="0.35">
      <c r="A122" s="6"/>
      <c r="G122" s="15"/>
      <c r="H122" s="14"/>
    </row>
    <row r="123" spans="1:10" x14ac:dyDescent="0.35">
      <c r="A123" s="6" t="s">
        <v>30</v>
      </c>
      <c r="B123" s="5">
        <v>8.3000000000000007</v>
      </c>
      <c r="C123" s="5">
        <v>7.6</v>
      </c>
      <c r="D123" s="5">
        <v>9.8000000000000007</v>
      </c>
      <c r="E123" s="5">
        <f>ROUND((E111/E117)*100,1)</f>
        <v>9.6</v>
      </c>
      <c r="F123" s="5">
        <f>ROUND((F111/F117)*100,1)</f>
        <v>6.4</v>
      </c>
      <c r="G123" s="15">
        <f>(G111/G117)*100</f>
        <v>8.4997641138543791</v>
      </c>
      <c r="H123" s="16">
        <f>H111/H117*100</f>
        <v>6.8641362185172046</v>
      </c>
    </row>
    <row r="124" spans="1:10" x14ac:dyDescent="0.35">
      <c r="A124" s="6" t="s">
        <v>13</v>
      </c>
      <c r="H124" s="14"/>
    </row>
    <row r="125" spans="1:10" ht="16" thickBot="1" x14ac:dyDescent="0.4">
      <c r="A125" s="17" t="s">
        <v>14</v>
      </c>
      <c r="B125" s="18"/>
      <c r="C125" s="18"/>
      <c r="D125" s="18"/>
      <c r="E125" s="18"/>
      <c r="F125" s="18"/>
      <c r="G125" s="18"/>
      <c r="H125" s="19"/>
    </row>
  </sheetData>
  <mergeCells count="6">
    <mergeCell ref="B108:F108"/>
    <mergeCell ref="B2:F2"/>
    <mergeCell ref="B25:F25"/>
    <mergeCell ref="B45:F45"/>
    <mergeCell ref="B66:F66"/>
    <mergeCell ref="B87:F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age groups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2021-02-16T18:17:18Z</dcterms:created>
  <dcterms:modified xsi:type="dcterms:W3CDTF">2021-02-16T18:20:34Z</dcterms:modified>
</cp:coreProperties>
</file>